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hant.ohri\Desktop\"/>
    </mc:Choice>
  </mc:AlternateContent>
  <bookViews>
    <workbookView xWindow="0" yWindow="0" windowWidth="20490" windowHeight="7755"/>
  </bookViews>
  <sheets>
    <sheet name="COST SHEET" sheetId="7" r:id="rId1"/>
  </sheets>
  <calcPr calcId="152511"/>
</workbook>
</file>

<file path=xl/calcChain.xml><?xml version="1.0" encoding="utf-8"?>
<calcChain xmlns="http://schemas.openxmlformats.org/spreadsheetml/2006/main">
  <c r="C15" i="7" l="1"/>
  <c r="C14" i="7"/>
  <c r="C13" i="7" l="1"/>
  <c r="C6" i="7" l="1"/>
  <c r="E6" i="7" s="1"/>
  <c r="E9" i="7"/>
  <c r="E10" i="7"/>
  <c r="C9" i="7"/>
  <c r="C10" i="7"/>
  <c r="C8" i="7"/>
  <c r="E8" i="7" s="1"/>
  <c r="C7" i="7"/>
  <c r="E11" i="7" l="1"/>
  <c r="C11" i="7"/>
  <c r="C12" i="7" l="1"/>
  <c r="C16" i="7" l="1"/>
</calcChain>
</file>

<file path=xl/sharedStrings.xml><?xml version="1.0" encoding="utf-8"?>
<sst xmlns="http://schemas.openxmlformats.org/spreadsheetml/2006/main" count="21" uniqueCount="21">
  <si>
    <t>Community Club Membership</t>
  </si>
  <si>
    <t>Price Under PLP</t>
  </si>
  <si>
    <t>Net Basic Selling Price (BSP) per sq.ft under Possession Linked Plan</t>
  </si>
  <si>
    <t>Preferential Location Charges (PLC)</t>
  </si>
  <si>
    <t>1. External Development Charges (EDC) and Infrastructure Development Charges (IDC) are pro-rated per Unit as applicable to this Group Housing Colony. In case of any upward revision in future by the Govt. Agencies, the same would be recovered on pro-rata basis from the Applicant(s) / Allottee(s).</t>
  </si>
  <si>
    <t>*Terms &amp; Conditions apply</t>
  </si>
  <si>
    <r>
      <t xml:space="preserve">Parking Charges </t>
    </r>
    <r>
      <rPr>
        <i/>
        <sz val="9"/>
        <color theme="1"/>
        <rFont val="Calibri"/>
        <family val="2"/>
        <scheme val="minor"/>
      </rPr>
      <t>(per Car Parking Bay)</t>
    </r>
    <r>
      <rPr>
        <sz val="9"/>
        <color theme="1"/>
        <rFont val="Calibri"/>
        <family val="2"/>
        <scheme val="minor"/>
      </rPr>
      <t xml:space="preserve">
2 Car Parks are mandatory for 3 Bed Room Apartment; 
3 Car Parks are mandatory for 4 Bed Room Apartment or more.</t>
    </r>
  </si>
  <si>
    <t xml:space="preserve">Note: </t>
  </si>
  <si>
    <t>Note: If Offer of Possession is being offered &amp; few milestones were not called due to time gap, in such case all remaining milestones shall become payable alongwith Offer of Possession demand.</t>
  </si>
  <si>
    <t>EDC + IDC</t>
  </si>
  <si>
    <t>Cost Sheet</t>
  </si>
  <si>
    <t>3. Service Tax as applicable would be payable extra by the customer as per demand.</t>
  </si>
  <si>
    <t>Payment Plan</t>
  </si>
  <si>
    <t>Within 30 days of Booking</t>
  </si>
  <si>
    <t>On Booking</t>
  </si>
  <si>
    <t>Within 30 Days of Notice of Possession</t>
  </si>
  <si>
    <t>2. IFMS, Meter Connection Charges, Stamp Duty / Registration Charges etc. are not included in the above cost calculation and it shall be payable extra along with the last installment based on the then prevailing rates.</t>
  </si>
  <si>
    <t>M3M Merlin</t>
  </si>
  <si>
    <t>Service Tax</t>
  </si>
  <si>
    <t>95% of (BSP + CP + Club Membership + EDC/IDC) Less Booking Amount</t>
  </si>
  <si>
    <t xml:space="preserve">5% of (BSP + CP + Club Membership + EDC/IDC)+ 100% of ( Applicable Stamp Duty + Registration Charges + Meter Connection Charges + IFMS)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</si>
</sst>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sq.ft&quot;"/>
    <numFmt numFmtId="165" formatCode="_ &quot;Rs.&quot;\ 0"/>
    <numFmt numFmtId="166" formatCode="&quot;Rs.&quot;\ 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9" fontId="3" fillId="0" borderId="0" xfId="2" applyNumberFormat="1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10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9" fontId="3" fillId="2" borderId="23" xfId="0" applyNumberFormat="1" applyFont="1" applyFill="1" applyBorder="1" applyAlignment="1">
      <alignment horizontal="center" vertical="center"/>
    </xf>
    <xf numFmtId="10" fontId="3" fillId="2" borderId="23" xfId="0" applyNumberFormat="1" applyFont="1" applyFill="1" applyBorder="1" applyAlignment="1">
      <alignment horizontal="center" vertical="center"/>
    </xf>
    <xf numFmtId="9" fontId="3" fillId="2" borderId="24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>
      <alignment horizontal="center" vertical="center"/>
    </xf>
    <xf numFmtId="166" fontId="2" fillId="2" borderId="25" xfId="0" applyNumberFormat="1" applyFont="1" applyFill="1" applyBorder="1" applyAlignment="1">
      <alignment horizontal="center" vertical="center"/>
    </xf>
    <xf numFmtId="166" fontId="2" fillId="2" borderId="29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1275</xdr:colOff>
      <xdr:row>3</xdr:row>
      <xdr:rowOff>77475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275" cy="39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1275</xdr:colOff>
      <xdr:row>3</xdr:row>
      <xdr:rowOff>77475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275" cy="39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B7" sqref="B7"/>
    </sheetView>
  </sheetViews>
  <sheetFormatPr defaultRowHeight="12" x14ac:dyDescent="0.25"/>
  <cols>
    <col min="1" max="1" width="56.28515625" style="1" bestFit="1" customWidth="1"/>
    <col min="2" max="2" width="57" style="1" customWidth="1"/>
    <col min="3" max="3" width="19.85546875" style="1" customWidth="1"/>
    <col min="4" max="4" width="11.42578125" style="1" bestFit="1" customWidth="1"/>
    <col min="5" max="5" width="12.85546875" style="1" customWidth="1"/>
    <col min="6" max="6" width="11.42578125" style="1" bestFit="1" customWidth="1"/>
    <col min="7" max="16384" width="9.140625" style="1"/>
  </cols>
  <sheetData>
    <row r="1" spans="1:6" ht="16.5" customHeight="1" thickBot="1" x14ac:dyDescent="0.3">
      <c r="A1" s="46"/>
      <c r="B1" s="47"/>
      <c r="C1" s="47"/>
    </row>
    <row r="2" spans="1:6" x14ac:dyDescent="0.25">
      <c r="A2" s="48" t="s">
        <v>17</v>
      </c>
      <c r="B2" s="49"/>
      <c r="C2" s="50"/>
    </row>
    <row r="3" spans="1:6" ht="12.75" thickBot="1" x14ac:dyDescent="0.3">
      <c r="A3" s="51"/>
      <c r="B3" s="52"/>
      <c r="C3" s="53"/>
    </row>
    <row r="4" spans="1:6" ht="21.75" customHeight="1" thickBot="1" x14ac:dyDescent="0.3">
      <c r="A4" s="54" t="s">
        <v>10</v>
      </c>
      <c r="B4" s="55"/>
      <c r="C4" s="2">
        <v>3125</v>
      </c>
    </row>
    <row r="5" spans="1:6" ht="15.75" customHeight="1" thickBot="1" x14ac:dyDescent="0.3">
      <c r="A5" s="56"/>
      <c r="B5" s="57"/>
      <c r="C5" s="22" t="s">
        <v>1</v>
      </c>
      <c r="D5" s="39" t="s">
        <v>18</v>
      </c>
      <c r="E5" s="40"/>
    </row>
    <row r="6" spans="1:6" ht="14.25" customHeight="1" x14ac:dyDescent="0.25">
      <c r="A6" s="10" t="s">
        <v>2</v>
      </c>
      <c r="B6" s="11">
        <v>7975</v>
      </c>
      <c r="C6" s="19">
        <f>B6*C4</f>
        <v>24921875</v>
      </c>
      <c r="D6" s="26">
        <v>4.4999999999999998E-2</v>
      </c>
      <c r="E6" s="23">
        <f>C6*D6</f>
        <v>1121484.375</v>
      </c>
    </row>
    <row r="7" spans="1:6" x14ac:dyDescent="0.25">
      <c r="A7" s="4" t="s">
        <v>9</v>
      </c>
      <c r="B7" s="12">
        <v>395</v>
      </c>
      <c r="C7" s="20">
        <f>B7*C4</f>
        <v>1234375</v>
      </c>
      <c r="D7" s="27"/>
      <c r="E7" s="5"/>
    </row>
    <row r="8" spans="1:6" x14ac:dyDescent="0.25">
      <c r="A8" s="4" t="s">
        <v>3</v>
      </c>
      <c r="B8" s="12">
        <v>1100</v>
      </c>
      <c r="C8" s="20">
        <f>B8*C4</f>
        <v>3437500</v>
      </c>
      <c r="D8" s="28">
        <v>0.15</v>
      </c>
      <c r="E8" s="5">
        <f t="shared" ref="E8:E10" si="0">C8*D8</f>
        <v>515625</v>
      </c>
    </row>
    <row r="9" spans="1:6" ht="36" x14ac:dyDescent="0.25">
      <c r="A9" s="4" t="s">
        <v>6</v>
      </c>
      <c r="B9" s="13">
        <v>500000</v>
      </c>
      <c r="C9" s="20">
        <f>B9*2</f>
        <v>1000000</v>
      </c>
      <c r="D9" s="29">
        <v>4.4999999999999998E-2</v>
      </c>
      <c r="E9" s="5">
        <f t="shared" si="0"/>
        <v>45000</v>
      </c>
    </row>
    <row r="10" spans="1:6" ht="12.75" thickBot="1" x14ac:dyDescent="0.3">
      <c r="A10" s="14" t="s">
        <v>0</v>
      </c>
      <c r="B10" s="15">
        <v>400000</v>
      </c>
      <c r="C10" s="21">
        <f>B10</f>
        <v>400000</v>
      </c>
      <c r="D10" s="30">
        <v>0.15</v>
      </c>
      <c r="E10" s="6">
        <f t="shared" si="0"/>
        <v>60000</v>
      </c>
    </row>
    <row r="11" spans="1:6" ht="16.5" customHeight="1" thickBot="1" x14ac:dyDescent="0.3">
      <c r="A11" s="58" t="s">
        <v>12</v>
      </c>
      <c r="B11" s="59"/>
      <c r="C11" s="16">
        <f>SUM(C6:C10)</f>
        <v>30993750</v>
      </c>
      <c r="E11" s="25">
        <f>SUM(E6:E10)</f>
        <v>1742109.375</v>
      </c>
    </row>
    <row r="12" spans="1:6" ht="19.5" customHeight="1" thickBot="1" x14ac:dyDescent="0.3">
      <c r="A12" s="56"/>
      <c r="B12" s="57"/>
      <c r="C12" s="41">
        <f>SUM(C11:E11)</f>
        <v>32735859.375</v>
      </c>
      <c r="D12" s="42"/>
      <c r="E12" s="43"/>
    </row>
    <row r="13" spans="1:6" x14ac:dyDescent="0.25">
      <c r="A13" s="3" t="s">
        <v>14</v>
      </c>
      <c r="B13" s="17">
        <v>1000000</v>
      </c>
      <c r="C13" s="23">
        <f>B13</f>
        <v>1000000</v>
      </c>
      <c r="E13" s="7"/>
    </row>
    <row r="14" spans="1:6" x14ac:dyDescent="0.25">
      <c r="A14" s="4" t="s">
        <v>13</v>
      </c>
      <c r="B14" s="18" t="s">
        <v>19</v>
      </c>
      <c r="C14" s="31">
        <f>(C12*0.95)-C13</f>
        <v>30099066.40625</v>
      </c>
      <c r="D14" s="8"/>
      <c r="E14" s="7"/>
    </row>
    <row r="15" spans="1:6" ht="36" customHeight="1" thickBot="1" x14ac:dyDescent="0.3">
      <c r="A15" s="4" t="s">
        <v>15</v>
      </c>
      <c r="B15" s="18" t="s">
        <v>20</v>
      </c>
      <c r="C15" s="32">
        <f>C12*0.05</f>
        <v>1636792.96875</v>
      </c>
      <c r="E15" s="7"/>
    </row>
    <row r="16" spans="1:6" ht="30" customHeight="1" thickBot="1" x14ac:dyDescent="0.3">
      <c r="A16" s="60" t="s">
        <v>8</v>
      </c>
      <c r="B16" s="61"/>
      <c r="C16" s="24">
        <f>SUM(C13:C15)</f>
        <v>32735859.375</v>
      </c>
      <c r="F16" s="7"/>
    </row>
    <row r="17" spans="1:5" ht="21.75" customHeight="1" thickBot="1" x14ac:dyDescent="0.3">
      <c r="A17" s="44" t="s">
        <v>7</v>
      </c>
      <c r="B17" s="45"/>
      <c r="C17" s="7"/>
    </row>
    <row r="18" spans="1:5" ht="39" customHeight="1" x14ac:dyDescent="0.25">
      <c r="A18" s="33" t="s">
        <v>4</v>
      </c>
      <c r="B18" s="34"/>
      <c r="C18" s="9"/>
      <c r="D18" s="8"/>
      <c r="E18" s="8"/>
    </row>
    <row r="19" spans="1:5" ht="30" customHeight="1" x14ac:dyDescent="0.25">
      <c r="A19" s="35" t="s">
        <v>16</v>
      </c>
      <c r="B19" s="36"/>
      <c r="C19" s="8"/>
    </row>
    <row r="20" spans="1:5" ht="12" customHeight="1" x14ac:dyDescent="0.25">
      <c r="A20" s="35" t="s">
        <v>11</v>
      </c>
      <c r="B20" s="36"/>
    </row>
    <row r="21" spans="1:5" ht="12.75" thickBot="1" x14ac:dyDescent="0.3">
      <c r="A21" s="37" t="s">
        <v>5</v>
      </c>
      <c r="B21" s="38"/>
    </row>
  </sheetData>
  <mergeCells count="12">
    <mergeCell ref="A1:C1"/>
    <mergeCell ref="A2:C3"/>
    <mergeCell ref="A4:B5"/>
    <mergeCell ref="A11:B12"/>
    <mergeCell ref="A16:B16"/>
    <mergeCell ref="A18:B18"/>
    <mergeCell ref="A19:B19"/>
    <mergeCell ref="A20:B20"/>
    <mergeCell ref="A21:B21"/>
    <mergeCell ref="D5:E5"/>
    <mergeCell ref="C12:E12"/>
    <mergeCell ref="A17:B17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amit.dhingra</dc:creator>
  <cp:lastModifiedBy>sushant ohri</cp:lastModifiedBy>
  <cp:lastPrinted>2016-11-25T14:06:00Z</cp:lastPrinted>
  <dcterms:created xsi:type="dcterms:W3CDTF">2013-10-15T04:29:20Z</dcterms:created>
  <dcterms:modified xsi:type="dcterms:W3CDTF">2017-04-28T02:53:52Z</dcterms:modified>
</cp:coreProperties>
</file>